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PIA DE SEGURIDAD WEB + BASE DE DATOS\COPIA CCM\media\doc\"/>
    </mc:Choice>
  </mc:AlternateContent>
  <bookViews>
    <workbookView xWindow="0" yWindow="0" windowWidth="21600" windowHeight="9330"/>
  </bookViews>
  <sheets>
    <sheet name="PAT2019" sheetId="17" r:id="rId1"/>
  </sheets>
  <calcPr calcId="162913"/>
</workbook>
</file>

<file path=xl/calcChain.xml><?xml version="1.0" encoding="utf-8"?>
<calcChain xmlns="http://schemas.openxmlformats.org/spreadsheetml/2006/main">
  <c r="R36" i="17" l="1"/>
  <c r="R38" i="17"/>
  <c r="R37" i="17"/>
  <c r="R43" i="17" l="1"/>
</calcChain>
</file>

<file path=xl/sharedStrings.xml><?xml version="1.0" encoding="utf-8"?>
<sst xmlns="http://schemas.openxmlformats.org/spreadsheetml/2006/main" count="340" uniqueCount="204">
  <si>
    <t>%</t>
  </si>
  <si>
    <t>DESCRIPCIÓN</t>
  </si>
  <si>
    <t>TRIMESTRE 4</t>
  </si>
  <si>
    <t>TRIMESTRE 3</t>
  </si>
  <si>
    <t>TRIMESTRE 2</t>
  </si>
  <si>
    <t>TRIMESTRE 1</t>
  </si>
  <si>
    <t>TIPO DE RECURSO</t>
  </si>
  <si>
    <t>VALOR PROYECTO</t>
  </si>
  <si>
    <t>FECHA FIN DE LA ACTIVIDAD</t>
  </si>
  <si>
    <t>FECHA INICIO DE LA ACTIVIDAD</t>
  </si>
  <si>
    <t>CUENTA CONTABLE</t>
  </si>
  <si>
    <t>CÓDIGO DE LA ACTIVIDAD</t>
  </si>
  <si>
    <t>Actividades</t>
  </si>
  <si>
    <t>Privados</t>
  </si>
  <si>
    <t>FUNCIONESNumerelal 3 del art 2,2,2,38,1,4 Decreto 1074 del 2015</t>
  </si>
  <si>
    <t xml:space="preserve">No 3 Llevar los registros publicos encomendados a ellas por la ley y certificar sobre los actos y documentos allì inscrito. </t>
  </si>
  <si>
    <t xml:space="preserve">Aumentar el numero de renovaciones 4.000 y matriculas 1.200 </t>
  </si>
  <si>
    <t>5110-5155</t>
  </si>
  <si>
    <t>Campaña de Matrículas y Renovaciones y Incentivo por renovación en termino legal</t>
  </si>
  <si>
    <t>TOTALES</t>
  </si>
  <si>
    <t xml:space="preserve">Privados </t>
  </si>
  <si>
    <t xml:space="preserve">CAMARA DE COMERCIO DE MAGANGUE </t>
  </si>
  <si>
    <t>NIT 890,481,080-1</t>
  </si>
  <si>
    <t>PLAN ANUAL DE TRABAJO 2019</t>
  </si>
  <si>
    <t>PRODUCTO (MACRO)</t>
  </si>
  <si>
    <t>ACTIVIDADES</t>
  </si>
  <si>
    <t>CÓDIGO</t>
  </si>
  <si>
    <t>INDICADOR</t>
  </si>
  <si>
    <t>META</t>
  </si>
  <si>
    <t>ÁREA RESPONSABLE</t>
  </si>
  <si>
    <t>Gestión de Calidad</t>
  </si>
  <si>
    <t>Realizar auditoría externa de Calidad por parte del ente Certificador ICONTEC</t>
  </si>
  <si>
    <t>Verificar el cumplimiento de la Norma ISO 9001:2015, realizada por el ente certificar ICONTEC, para así mantener nuestro Certificación de Calidad.</t>
  </si>
  <si>
    <t>Ejecutar Auditoría externa de Calidad (Seguimiento)</t>
  </si>
  <si>
    <t>SISTEMA DE GESTIÓN/ PROCESO</t>
  </si>
  <si>
    <t>Actidivad N° 1: Capacitación SGC ISO 31000 (Gestión del Riesgo)</t>
  </si>
  <si>
    <t>Actidivad N° 2: Capacitación ISO 19011 (Auditoría Interna de Calidad)</t>
  </si>
  <si>
    <t>Auditorías programadas / Auditorías Realizadas *100</t>
  </si>
  <si>
    <t>Públicos</t>
  </si>
  <si>
    <t>Ejecutar Auditoría Externa de SG-SST</t>
  </si>
  <si>
    <t>Verificar el cumplimiento del  SG-SST conforme al Decreto 1072 de 2015 y Resolución 1111 de 2017.</t>
  </si>
  <si>
    <t>Realizar auditoría externa del SG-SST por parte del Auditor externo.</t>
  </si>
  <si>
    <t>Capacitaciones Programadas/Capacitaciones realizadas*100</t>
  </si>
  <si>
    <t xml:space="preserve">Gestión de Calidad </t>
  </si>
  <si>
    <t>Fortalecer  en conocimientos a los colaborales encargados del Sistema de Gestión de Calidad de la entidad.</t>
  </si>
  <si>
    <t>Garantizar la seguridad de los colaboradores en su ambiente de trabajo.</t>
  </si>
  <si>
    <t>POLÍTICAS PÚBLICAS (FUNCIONES CCM)</t>
  </si>
  <si>
    <t>UNIDAD DE MEDIDA (NUMERICA O PORCENTUAL)</t>
  </si>
  <si>
    <t xml:space="preserve">Capacitar al personal encargado del SGC.
</t>
  </si>
  <si>
    <t>Actividad N° 1: Realizar inspección semestral programada en la áreas y emitir plan de acción.</t>
  </si>
  <si>
    <t>Sistema de Gestión Documental</t>
  </si>
  <si>
    <t>Mejorar las funcionalidades técnicas y operativas del Software Documental</t>
  </si>
  <si>
    <t>Actividad N° 1: Realizar actualización y mantenimiento del Software Documental</t>
  </si>
  <si>
    <t>Actividad N° 2: Realizar capacitaciones al personal encargado del Sistema de Gestión Documental, de acuerdo a las funcionales del software.</t>
  </si>
  <si>
    <t>3112/2019</t>
  </si>
  <si>
    <t>Capacitaciones Ejecutadas/Capacitaciones Programadas*100</t>
  </si>
  <si>
    <t>NO</t>
  </si>
  <si>
    <t xml:space="preserve">Actividad N° 3: Dar Tratamiento archivístico  a 10.000 Expedientes de registros públicos   </t>
  </si>
  <si>
    <t>Mantenimiento, mejoras del Software Documental y el sistema de gestión documental de la entidad.</t>
  </si>
  <si>
    <t>Sistema de Control Interno</t>
  </si>
  <si>
    <t>Evaluar y mejorar el sistema de control interno desarrollado en la entidad</t>
  </si>
  <si>
    <t>Actividad N° 1: Realizar auditoria externa al sistema de control interno de la entidad.</t>
  </si>
  <si>
    <t xml:space="preserve">Actividad N° 2:  Realizar capacitación al personal encargado del sistema de control interno de la entidad. </t>
  </si>
  <si>
    <t>Auditorias Ejecutadas/Auditorías Programadas*100</t>
  </si>
  <si>
    <t>Desarrollo Empresarial</t>
  </si>
  <si>
    <t>Fortalecer el sistema de control interno y evaluar su efectividad en el cumplimiento de las actividades desarrolladas en la entidad.</t>
  </si>
  <si>
    <t>Actividad N° 1: Realizar convenio para la ejecución del Proyecto: Alianzas para la Innovación Fase IV.</t>
  </si>
  <si>
    <t>Sistema de Gestión de Seguridad y Salud en el Trabajo</t>
  </si>
  <si>
    <t>Inspección de seguridad, adecuación de puestos de trabajo, preservación de la salud y prevención de ATEL.</t>
  </si>
  <si>
    <t># de actividades ejecutadas/# de actividades planificadas*100</t>
  </si>
  <si>
    <t xml:space="preserve">Actividad N° 2: Realización de Evaluaciones Médicas Ocupacionales a los colaboradores de la entidad </t>
  </si>
  <si>
    <t># Funcionarios evaluados médicamente/ # Total de funcionarios *100</t>
  </si>
  <si>
    <t xml:space="preserve">Actividad N° 3: Mantener condiciones de trabajo adecuadas y seguras para laborar. (Recarga de extintores y mediciones higiénicas ambientales)   </t>
  </si>
  <si>
    <t>Actividad N° 4: Realizar ejecución del plan de mejoramiento a factores de riesgo psicosocial</t>
  </si>
  <si>
    <t>Capacitar al personal encargado del SG-SST</t>
  </si>
  <si>
    <t>Fortalecer en conocimientos a los colaboradores encargados del Sistema de Gestión de Seguridad y Salud en el Trabajo en la entidad.</t>
  </si>
  <si>
    <t>Capacitación ISO 45001 (Sistema de Gestión de Seguridad y Salud en el Trabajo)</t>
  </si>
  <si>
    <t>Formación Empresarial</t>
  </si>
  <si>
    <t xml:space="preserve">Realizar capacitaciones a los empresarios de la jurisdicción sobre los registros delegados en la  oficina principal y en las oficinas seccionales de la entidad, tales como: RNT, Proponentes, Mercantil Etc. </t>
  </si>
  <si>
    <t>Fortalecer los conocimientos, habilidades y capacidades de nuestros empresarial para el crecimientos de sus empresas.</t>
  </si>
  <si>
    <t>Realizar 10 Capacitaciones registrales en la oficina principal y en las oficinas seccionales: Mompox, Guaranda, Majagual, San Martín de Loba, Tiquisio.</t>
  </si>
  <si>
    <t>Ofertar formación específica para los empresarios de la entidad.</t>
  </si>
  <si>
    <t>Brindar a los empresarios herramientas administrativas para fortalecer sus empresas.</t>
  </si>
  <si>
    <t>Actividad N° 1: Realizar 2 Seminarios en temas como: Seguridad del paciente y Gestión del riesgo.</t>
  </si>
  <si>
    <t>Actividad N° 2: Realizar 2 Diplomados para los empresarios en temas como: Docencia Universitaria y Facturación y Auditoría de cuentas de servicios de Salud.</t>
  </si>
  <si>
    <t xml:space="preserve">Proyectos de Fortalecimiento Empresarial </t>
  </si>
  <si>
    <t>Proyectos ejecutados/proyectos formulados*100</t>
  </si>
  <si>
    <t xml:space="preserve"> Realizar 6 capacitaciones  para los  empresarios relacionadas con: Servicio al Cliente, Marketing digital, Responsabilidades Tributarias del comerciante, Cómo crear empresa, Contabilidad básica e Informática básica con nuevas tecnologías.</t>
  </si>
  <si>
    <t>Gestión de Afiliados</t>
  </si>
  <si>
    <t xml:space="preserve">Públicos </t>
  </si>
  <si>
    <t>Actividad N° 1: Realizar los eventos " La Feria de Empleo  y Feria de la Belleza."</t>
  </si>
  <si>
    <t>Apoyar actividades comerciales relacionadas con los comerciantes matriculados y afiliados</t>
  </si>
  <si>
    <t xml:space="preserve">Promomer la renovación oportuna entre nuestros afiliados </t>
  </si>
  <si>
    <t>Acompañamiento a nuestros afiliados en el proceso de renovación, para así lograr su permanencia.</t>
  </si>
  <si>
    <t>Realizar Renovaciones de 400 afiliados e incentivar la afiliación de más empresarios.</t>
  </si>
  <si>
    <t>Gestor de Afiliados</t>
  </si>
  <si>
    <t>Gestor de Desarrollo Empresarial</t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</si>
  <si>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Realizar aportes a proyectos desarrollo económico, social y cultural.</t>
    </r>
  </si>
  <si>
    <t>Apoyar a misiones especiales del sector comercial, social y cultural.</t>
  </si>
  <si>
    <t>Realizar aportes para el desarrollo de actividades comerciales, sociales y culturales de la Región.</t>
  </si>
  <si>
    <t>Contribuir con el desarrollo comercial, social y cultural de la región.</t>
  </si>
  <si>
    <t>Gestión Estratégica</t>
  </si>
  <si>
    <t>Presidencia Ejecutiva</t>
  </si>
  <si>
    <t xml:space="preserve">Representar a nuestra entidad frente a los diferentes encuentros realizados por la Confederación </t>
  </si>
  <si>
    <t>Tener participación en los diferentes eventos y actividades programadas por nuestro ente gremial.</t>
  </si>
  <si>
    <t>Asistir al encuentro de Cámaras de Comercio y la Asamblea Anual de Confecámaras.</t>
  </si>
  <si>
    <t>Promover la formalización, el fortalecimiento y la innovación empresarial, así como en capacitaciones de interés regional.</t>
  </si>
  <si>
    <t>Registros Empresariales</t>
  </si>
  <si>
    <t>Directora Jurídica y de Registros</t>
  </si>
  <si>
    <t>Reconocer a los empresarios de la jurisdicción por su aporte al desarrollo empresarial y comercial en la región.</t>
  </si>
  <si>
    <t>Proyectar la realización de 4,000 renovaciones y 1,200 Matrículas mercantiles.</t>
  </si>
  <si>
    <t>Programar la ejecución de renovaciones y matrículas mercantiles a lo largo de la jurisdicción.</t>
  </si>
  <si>
    <t>Directora Financiera y Contable</t>
  </si>
  <si>
    <t>Realizar (12) brigadas de renovaciones y formalizacion en toda la juridiccion. Entrega de Premios (Incentivos) entre los comerciantes que se matriculen y renueven en el término legal</t>
  </si>
  <si>
    <t>Proyectar visitas de formalización mercantil en todas las 5 sedes de nuestra jurisdición, con el objeto de promover la cultura de formalidad en los comerciantes, así como incentivar a los empresarios que cumplan oportunamente con sus renovaciones.</t>
  </si>
  <si>
    <t xml:space="preserve">Llevar los registros públicos, Promover la formalización, el fortalecimiento y la innovación empresarial, así como en capacitaciones de interés regional, Prestar servicios de entidades de certificación, </t>
  </si>
  <si>
    <t xml:space="preserve">Investigar, Elaborar y aprobar la Costumbre Mercantíl. </t>
  </si>
  <si>
    <t>Realizar investigación preliminar (Recopilación de Información y Procesamiento de Información) de la Costumbre Mercantil y aprobar en Junta Directiva.</t>
  </si>
  <si>
    <t>Recopilar y certificar la costumbre mercantil,</t>
  </si>
  <si>
    <t xml:space="preserve">Crear centros de arbitraje, conciliación y amigable composición; </t>
  </si>
  <si>
    <t>Conciliaciones Realizadas / Conciliaciones programadas *100</t>
  </si>
  <si>
    <t>Directora de Gestión Administrativa</t>
  </si>
  <si>
    <t>Realizar la Promocion y Divulgacion de pautas publicitarias en medios de comunicación en temas registrales, jurídicos, servicios en linea y depuracion de registro Mercantil.</t>
  </si>
  <si>
    <t>Llevar los registros públicos, Promover la formalización, el fortalecimiento y la innovación empresarial, así como en capacitaciones de interés regional, Prestar servicios de entidades de certificación.</t>
  </si>
  <si>
    <t>Difundir  y promocionar información relacionada con el registro mercantil.</t>
  </si>
  <si>
    <t>Hacer la promoción y difusión de la información a través de los diferentes medios de comunicación de temas relacionados con la función registral.</t>
  </si>
  <si>
    <t xml:space="preserve">Apoyar a la Gestion Cívica Social y Cultural de la jurisdicción </t>
  </si>
  <si>
    <t xml:space="preserve"> Llevar los registros públicos, Participar en actividades para el fortalecimiento empresarial, Promover el desarrollo regional y empresarial, y el mejoramiento de la competitividad.</t>
  </si>
  <si>
    <t xml:space="preserve">Llevar los registros públicos, Disponer servicios tecnológicos para la prestación eficiente de sus servicios </t>
  </si>
  <si>
    <t>Llevar los registros públicos, Disponer servicios tecnológicos para la prestación eficiente de sus servicios.</t>
  </si>
  <si>
    <t>Promover el desarrollo regional y empresarial, y el mejoramiento de la competitividad, Promover la formalización, el fortalecimiento y la innovación empresarial, así como en capacitaciones de interés regional, Promover programas para los sectores productivos y la promoción de la cultura, educación, recreación y turismo.</t>
  </si>
  <si>
    <t>Disponer programas y servicios especiales para sus afiliados, Promover la afiliación de los comerciantes.</t>
  </si>
  <si>
    <t>Promover el desarrollo regional y empresarial, y el mejoramiento de la competitividad, Promover la formalización, el fortalecimiento y la innovación empresarial, así como en capacitaciones de interés regional, Promover programas para los sectores productivos y la promoción de la cultura, educación, recreación y turismo, Administrar cualquier otro registro público.</t>
  </si>
  <si>
    <t>Promover el desarrollo regional y empresarial, y el mejoramiento de la competitividad, Promover la formalización, el fortalecimiento y la innovación empresarial, así como en capacitaciones de interés regional, Promover programas para los sectores productivos y la promoción de la cultura, educación, recreación y turismo, Elaborar y promover investigaciones y estudios jurídicos, financieros, estadísticos, y socioeconómicos.</t>
  </si>
  <si>
    <t xml:space="preserve">Disponer programas y servicios especiales para sus afiliados, Promover la afiliación de los comerciantes, Participar en la dotación de instalaciones para ferias, exposiciones, eventos artísticos, culturales, científicos y académicos. </t>
  </si>
  <si>
    <t>100-1</t>
  </si>
  <si>
    <t>100-2</t>
  </si>
  <si>
    <t>100-3</t>
  </si>
  <si>
    <t>200-1</t>
  </si>
  <si>
    <t>300-1</t>
  </si>
  <si>
    <t>400-1</t>
  </si>
  <si>
    <t>500-1</t>
  </si>
  <si>
    <t>600-1</t>
  </si>
  <si>
    <t>600-2</t>
  </si>
  <si>
    <t>700-1</t>
  </si>
  <si>
    <t>700-2</t>
  </si>
  <si>
    <t>800-1</t>
  </si>
  <si>
    <t>900-1</t>
  </si>
  <si>
    <t>Desarrollar proyectos que fortalezcan la actividad comercial  y empresarial de nuestros comerciantes y fomentar el desarrollo regional.</t>
  </si>
  <si>
    <t xml:space="preserve">Actividad N° 4: Ejecución del Proyecto "XII  Travesia Ciclística y Cultural  por la Mojana" </t>
  </si>
  <si>
    <t>Actividad N° 2: Coordinar el Programa "Fábricas de Productividad" en convenio con el MinComercio.</t>
  </si>
  <si>
    <t>Actividad N° 3: Implementacion de un Nucleo Empresarial.</t>
  </si>
  <si>
    <t xml:space="preserve">Actividad N° 5: Ejecución del Proyecto "Laboratorio  de Emprendimiento Cultural Caribe" </t>
  </si>
  <si>
    <t>Actividad N° 6: "Campaña de Cultura Ciudadana para el fortalecimiento del sector comercial"</t>
  </si>
  <si>
    <t>100-4</t>
  </si>
  <si>
    <t>100-5</t>
  </si>
  <si>
    <t>100-6</t>
  </si>
  <si>
    <t>Participar en actividades para el fortalecimiento empresarial, Participar en la creación y operación de centros de eventos, convenciones y recintos feriales.  Participar en programas para el desarrollo económico, cultural o social.</t>
  </si>
  <si>
    <t>Suscribir convenios interinstitucionales para fortalecer servicios remunerados de información de valor agregado que incorporen datos de otras fuentes.</t>
  </si>
  <si>
    <t>Realizar Convenios con: Interdata Caribe y Compite 360.</t>
  </si>
  <si>
    <t>Prestar servicios remunerados que incorpore datos de otras fuentes.</t>
  </si>
  <si>
    <t>Público</t>
  </si>
  <si>
    <t>Realizar Convenios con: Interdata Caribe y Compite 360</t>
  </si>
  <si>
    <r>
      <rPr>
        <sz val="7"/>
        <rFont val="Times New Roman"/>
        <family val="1"/>
      </rPr>
      <t xml:space="preserve">  </t>
    </r>
    <r>
      <rPr>
        <sz val="10"/>
        <rFont val="Arial"/>
        <family val="2"/>
      </rPr>
      <t>Llevar los registros públicos, Promover la formalización, el fortalecimiento y la innovación empresarial, así como en capacitaciones de interés regional.</t>
    </r>
  </si>
  <si>
    <t xml:space="preserve">Realizar aportes a proyectos desarrollo económico, social y cultural, Desempeñar y promover actividades de veeduría cívica, </t>
  </si>
  <si>
    <t>Conciliación y Arbitraje</t>
  </si>
  <si>
    <t>Promover el desarrollo regional y empresarial, y el mejoramiento de la competitividad, Promover la formalización, el fortalecimiento y la innovación empresarial, así como en capacitaciones de interés regional, Promover programas para los sectores productivos y la promoción de la cultura, educación, recreación y turismo, Participar en actividades para el fortalecimiento empresarial</t>
  </si>
  <si>
    <t>1000-1</t>
  </si>
  <si>
    <t>1100-1</t>
  </si>
  <si>
    <t>1200-1</t>
  </si>
  <si>
    <t>1300-1</t>
  </si>
  <si>
    <t>1400-1</t>
  </si>
  <si>
    <t>1500-1</t>
  </si>
  <si>
    <t>1600-1</t>
  </si>
  <si>
    <t>1700-1</t>
  </si>
  <si>
    <t>1700-2</t>
  </si>
  <si>
    <t>1800-1</t>
  </si>
  <si>
    <t>1900-1</t>
  </si>
  <si>
    <t>1900-2</t>
  </si>
  <si>
    <t>1900-3</t>
  </si>
  <si>
    <t>1900-4</t>
  </si>
  <si>
    <t>2000-1</t>
  </si>
  <si>
    <t>2100-1</t>
  </si>
  <si>
    <t>2100-2</t>
  </si>
  <si>
    <t>2100-3</t>
  </si>
  <si>
    <t>2200-1</t>
  </si>
  <si>
    <t>2200-2</t>
  </si>
  <si>
    <t>2300-1</t>
  </si>
  <si>
    <t>Capacitar a los comerciantes de la jurisdicción sobre los registros delegados por el Estado.</t>
  </si>
  <si>
    <t xml:space="preserve">Promover el desarrollo regional y empresarial, y el mejoramiento de la competitividad, Promover la formalización, el fortalecimiento y la innovación empresarial, así como en capacitaciones de interés regional, </t>
  </si>
  <si>
    <t>Brindar Formación empresarial para los comerciantes de la jurisdicción.</t>
  </si>
  <si>
    <t>Brindar apoyo a Misiones Comerciales para comerciantes y Afiliados de la entidad.</t>
  </si>
  <si>
    <t>Actividad N° 2: Realizar  tres eventos "Centro de los Descuentos para los comerciantes y afiliados"</t>
  </si>
  <si>
    <t>Actividades realizadas /actividades programadas para los afiliados*100</t>
  </si>
  <si>
    <t>#afiliados actuales/#afiliados trimestre anterior</t>
  </si>
  <si>
    <t>Realizar reconocimiento a empresarios destacados de la regiión en el Evento " Merito empresarial 2019".</t>
  </si>
  <si>
    <t>Realizar reconocimiento a empresarios destacados de la región en el Evento " Merito empresarial 2019".</t>
  </si>
  <si>
    <t>Apoyar actividades civicas, sociales,recreativas y culturales PV</t>
  </si>
  <si>
    <t xml:space="preserve"> Llevar los registros públicos,  Promover el desarrollo regional y empresarial, y el mejoramiento de la competitividad.</t>
  </si>
  <si>
    <t xml:space="preserve"> Llevar los registros públicos, Promover el desarrollo regional y empresarial, y el mejoramiento de la competitividad.</t>
  </si>
  <si>
    <t xml:space="preserve"> Llevar los registros públicos, Promover el desarrollo regional y empresarial, y el mejoramiento de la competitividad, Administrar cualquier otro registro público.</t>
  </si>
  <si>
    <t>Programar la realización de 5 Conciliaciones en el año gestionadas por la entidad.</t>
  </si>
  <si>
    <t xml:space="preserve">Realizar 5 conciliaciones en el año , Publicidad del centro de conciliacion </t>
  </si>
  <si>
    <t>Programar la realización de conciliaciones y arbitraje a través de nuestro Centro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</si>
</sst>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\ * #,##0_-;\-&quot;$&quot;\ * #,##0_-;_-&quot;$&quot;\ * &quot;-&quot;_-;_-@_-"/>
    <numFmt numFmtId="165" formatCode="_ &quot;$&quot;\ * #,##0.00_ ;_ &quot;$&quot;\ * \-#,##0.00_ ;_ &quot;$&quot;\ * &quot;-&quot;??_ ;_ @_ 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  <numFmt numFmtId="168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name val="Arial"/>
    </font>
    <font>
      <b/>
      <sz val="20"/>
      <name val="Arial"/>
      <family val="2"/>
    </font>
    <font>
      <sz val="7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1" xfId="0" applyFont="1" applyFill="1" applyBorder="1"/>
    <xf numFmtId="0" fontId="0" fillId="0" borderId="1" xfId="0" applyFill="1" applyBorder="1"/>
    <xf numFmtId="167" fontId="0" fillId="0" borderId="0" xfId="5" applyNumberFormat="1" applyFont="1" applyFill="1"/>
    <xf numFmtId="0" fontId="0" fillId="0" borderId="0" xfId="0" applyFill="1" applyAlignment="1">
      <alignment wrapText="1"/>
    </xf>
    <xf numFmtId="3" fontId="0" fillId="0" borderId="1" xfId="0" applyNumberFormat="1" applyFill="1" applyBorder="1"/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4" fillId="0" borderId="0" xfId="0" applyFont="1" applyFill="1"/>
    <xf numFmtId="0" fontId="5" fillId="0" borderId="0" xfId="0" applyFont="1" applyFill="1"/>
    <xf numFmtId="0" fontId="1" fillId="0" borderId="1" xfId="0" applyFont="1" applyFill="1" applyBorder="1" applyAlignment="1">
      <alignment wrapText="1"/>
    </xf>
    <xf numFmtId="0" fontId="0" fillId="0" borderId="2" xfId="0" applyFill="1" applyBorder="1"/>
    <xf numFmtId="3" fontId="0" fillId="0" borderId="10" xfId="0" applyNumberFormat="1" applyFill="1" applyBorder="1"/>
    <xf numFmtId="0" fontId="2" fillId="0" borderId="2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1" fillId="0" borderId="10" xfId="0" applyFont="1" applyFill="1" applyBorder="1"/>
    <xf numFmtId="0" fontId="1" fillId="0" borderId="2" xfId="0" applyFont="1" applyFill="1" applyBorder="1" applyAlignment="1">
      <alignment wrapText="1"/>
    </xf>
    <xf numFmtId="0" fontId="0" fillId="0" borderId="1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9" fontId="0" fillId="0" borderId="1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1" fillId="0" borderId="11" xfId="6" applyFont="1" applyFill="1" applyBorder="1" applyAlignment="1">
      <alignment horizontal="right" vertical="center"/>
    </xf>
    <xf numFmtId="167" fontId="2" fillId="0" borderId="0" xfId="5" applyNumberFormat="1" applyFont="1" applyFill="1" applyBorder="1"/>
    <xf numFmtId="0" fontId="1" fillId="0" borderId="4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167" fontId="2" fillId="0" borderId="5" xfId="5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7" fontId="2" fillId="2" borderId="5" xfId="5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/>
    </xf>
    <xf numFmtId="164" fontId="0" fillId="0" borderId="16" xfId="6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1" fillId="0" borderId="1" xfId="6" applyFont="1" applyFill="1" applyBorder="1" applyAlignment="1">
      <alignment horizontal="right" vertical="center"/>
    </xf>
    <xf numFmtId="164" fontId="0" fillId="0" borderId="1" xfId="6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/>
    </xf>
    <xf numFmtId="164" fontId="0" fillId="0" borderId="11" xfId="6" applyFont="1" applyFill="1" applyBorder="1" applyAlignment="1">
      <alignment horizontal="right" vertical="center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0" fontId="0" fillId="0" borderId="10" xfId="0" applyNumberFormat="1" applyFill="1" applyBorder="1" applyAlignment="1">
      <alignment horizontal="center" vertical="center"/>
    </xf>
    <xf numFmtId="168" fontId="0" fillId="0" borderId="10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</cellXfs>
  <cellStyles count="7">
    <cellStyle name="Millares 2" xfId="5"/>
    <cellStyle name="Moneda [0]" xfId="6" builtinId="7"/>
    <cellStyle name="Moneda 2" xfId="2"/>
    <cellStyle name="Moneda 2 2" xfId="3"/>
    <cellStyle name="Normal" xfId="0" builtinId="0"/>
    <cellStyle name="Porcentaje" xfId="1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topLeftCell="D22" workbookViewId="0">
      <selection activeCell="G23" sqref="G23"/>
    </sheetView>
  </sheetViews>
  <sheetFormatPr baseColWidth="10" defaultColWidth="9.140625" defaultRowHeight="12.75" x14ac:dyDescent="0.2"/>
  <cols>
    <col min="1" max="1" width="8.42578125" style="1" hidden="1" customWidth="1"/>
    <col min="2" max="2" width="16.28515625" style="1" hidden="1" customWidth="1"/>
    <col min="3" max="3" width="42.140625" style="1" hidden="1" customWidth="1"/>
    <col min="4" max="4" width="13" style="1" customWidth="1"/>
    <col min="5" max="5" width="30.5703125" style="1" customWidth="1"/>
    <col min="6" max="6" width="35.85546875" style="1" customWidth="1"/>
    <col min="7" max="7" width="37.5703125" style="1" customWidth="1"/>
    <col min="8" max="8" width="38.7109375" style="1" customWidth="1"/>
    <col min="9" max="9" width="19.5703125" style="1" customWidth="1"/>
    <col min="10" max="10" width="40.42578125" style="1" customWidth="1"/>
    <col min="11" max="11" width="35.28515625" style="1" customWidth="1"/>
    <col min="12" max="12" width="18.5703125" style="1" customWidth="1"/>
    <col min="13" max="13" width="15.140625" style="1" customWidth="1"/>
    <col min="14" max="14" width="42.140625" style="1" customWidth="1"/>
    <col min="15" max="15" width="15.7109375" style="6" customWidth="1"/>
    <col min="16" max="16" width="15.42578125" style="1" customWidth="1"/>
    <col min="17" max="17" width="14.5703125" style="1" customWidth="1"/>
    <col min="18" max="18" width="17" style="5" customWidth="1"/>
    <col min="19" max="22" width="14.140625" style="1" hidden="1" customWidth="1"/>
    <col min="23" max="23" width="27.140625" style="1" customWidth="1"/>
    <col min="24" max="16384" width="9.140625" style="1"/>
  </cols>
  <sheetData>
    <row r="1" spans="1:23" ht="13.5" thickBot="1" x14ac:dyDescent="0.25"/>
    <row r="2" spans="1:23" ht="26.25" customHeight="1" x14ac:dyDescent="0.4">
      <c r="D2" s="66" t="s">
        <v>23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</row>
    <row r="3" spans="1:23" ht="26.25" customHeight="1" x14ac:dyDescent="0.4">
      <c r="D3" s="69" t="s">
        <v>21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1"/>
    </row>
    <row r="4" spans="1:23" ht="27" thickBot="1" x14ac:dyDescent="0.45">
      <c r="A4" s="11" t="s">
        <v>12</v>
      </c>
      <c r="B4" s="11"/>
      <c r="C4" s="10"/>
      <c r="D4" s="72" t="s">
        <v>22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/>
    </row>
    <row r="5" spans="1:23" s="8" customFormat="1" ht="54" customHeight="1" thickBot="1" x14ac:dyDescent="0.25">
      <c r="A5" s="9" t="s">
        <v>11</v>
      </c>
      <c r="B5" s="9" t="s">
        <v>10</v>
      </c>
      <c r="C5" s="15" t="s">
        <v>14</v>
      </c>
      <c r="D5" s="36" t="s">
        <v>26</v>
      </c>
      <c r="E5" s="37" t="s">
        <v>34</v>
      </c>
      <c r="F5" s="37" t="s">
        <v>29</v>
      </c>
      <c r="G5" s="37" t="s">
        <v>24</v>
      </c>
      <c r="H5" s="37" t="s">
        <v>1</v>
      </c>
      <c r="I5" s="37"/>
      <c r="J5" s="37" t="s">
        <v>25</v>
      </c>
      <c r="K5" s="37" t="s">
        <v>46</v>
      </c>
      <c r="L5" s="37" t="s">
        <v>47</v>
      </c>
      <c r="M5" s="37" t="s">
        <v>28</v>
      </c>
      <c r="N5" s="37" t="s">
        <v>27</v>
      </c>
      <c r="O5" s="37" t="s">
        <v>6</v>
      </c>
      <c r="P5" s="37" t="s">
        <v>9</v>
      </c>
      <c r="Q5" s="37" t="s">
        <v>8</v>
      </c>
      <c r="R5" s="38" t="s">
        <v>7</v>
      </c>
      <c r="S5" s="16" t="s">
        <v>5</v>
      </c>
      <c r="T5" s="9" t="s">
        <v>4</v>
      </c>
      <c r="U5" s="9" t="s">
        <v>3</v>
      </c>
      <c r="V5" s="9" t="s">
        <v>2</v>
      </c>
    </row>
    <row r="6" spans="1:23" ht="162.75" customHeight="1" x14ac:dyDescent="0.2">
      <c r="A6" s="4"/>
      <c r="B6" s="4"/>
      <c r="C6" s="13"/>
      <c r="D6" s="87">
        <v>100</v>
      </c>
      <c r="E6" s="77" t="s">
        <v>64</v>
      </c>
      <c r="F6" s="77" t="s">
        <v>96</v>
      </c>
      <c r="G6" s="77" t="s">
        <v>85</v>
      </c>
      <c r="H6" s="75" t="s">
        <v>148</v>
      </c>
      <c r="I6" s="63" t="s">
        <v>135</v>
      </c>
      <c r="J6" s="23" t="s">
        <v>66</v>
      </c>
      <c r="K6" s="23" t="s">
        <v>130</v>
      </c>
      <c r="L6" s="24" t="s">
        <v>0</v>
      </c>
      <c r="M6" s="60">
        <v>0.16600000000000001</v>
      </c>
      <c r="N6" s="23" t="s">
        <v>86</v>
      </c>
      <c r="O6" s="21" t="s">
        <v>38</v>
      </c>
      <c r="P6" s="51">
        <v>43526</v>
      </c>
      <c r="Q6" s="51">
        <v>43799</v>
      </c>
      <c r="R6" s="55">
        <v>5000000</v>
      </c>
      <c r="S6" s="14"/>
      <c r="T6" s="7"/>
      <c r="U6" s="7"/>
      <c r="V6" s="7"/>
    </row>
    <row r="7" spans="1:23" ht="114.75" x14ac:dyDescent="0.2">
      <c r="A7" s="4"/>
      <c r="B7" s="4"/>
      <c r="C7" s="13"/>
      <c r="D7" s="82"/>
      <c r="E7" s="82"/>
      <c r="F7" s="82"/>
      <c r="G7" s="82"/>
      <c r="H7" s="81"/>
      <c r="I7" s="64" t="s">
        <v>136</v>
      </c>
      <c r="J7" s="23" t="s">
        <v>150</v>
      </c>
      <c r="K7" s="19" t="s">
        <v>130</v>
      </c>
      <c r="L7" s="24" t="s">
        <v>0</v>
      </c>
      <c r="M7" s="61">
        <v>0.16600000000000001</v>
      </c>
      <c r="N7" s="23" t="s">
        <v>86</v>
      </c>
      <c r="O7" s="21" t="s">
        <v>89</v>
      </c>
      <c r="P7" s="51">
        <v>43525</v>
      </c>
      <c r="Q7" s="51">
        <v>43646</v>
      </c>
      <c r="R7" s="55">
        <v>9500000</v>
      </c>
      <c r="S7" s="14"/>
      <c r="T7" s="7"/>
      <c r="U7" s="7"/>
      <c r="V7" s="7"/>
      <c r="W7" s="2"/>
    </row>
    <row r="8" spans="1:23" ht="114" customHeight="1" x14ac:dyDescent="0.2">
      <c r="A8" s="4"/>
      <c r="B8" s="4"/>
      <c r="C8" s="13"/>
      <c r="D8" s="82"/>
      <c r="E8" s="82"/>
      <c r="F8" s="82"/>
      <c r="G8" s="82"/>
      <c r="H8" s="81"/>
      <c r="I8" s="64" t="s">
        <v>137</v>
      </c>
      <c r="J8" s="23" t="s">
        <v>151</v>
      </c>
      <c r="K8" s="23" t="s">
        <v>130</v>
      </c>
      <c r="L8" s="24" t="s">
        <v>0</v>
      </c>
      <c r="M8" s="61">
        <v>0.16600000000000001</v>
      </c>
      <c r="N8" s="24" t="s">
        <v>86</v>
      </c>
      <c r="O8" s="21" t="s">
        <v>89</v>
      </c>
      <c r="P8" s="51">
        <v>43648</v>
      </c>
      <c r="Q8" s="51">
        <v>43799</v>
      </c>
      <c r="R8" s="55">
        <v>6000000</v>
      </c>
      <c r="S8" s="14"/>
      <c r="T8" s="7"/>
      <c r="U8" s="7"/>
      <c r="V8" s="7"/>
      <c r="W8" s="2"/>
    </row>
    <row r="9" spans="1:23" ht="114" customHeight="1" x14ac:dyDescent="0.2">
      <c r="A9" s="4"/>
      <c r="B9" s="4"/>
      <c r="C9" s="13"/>
      <c r="D9" s="82"/>
      <c r="E9" s="82"/>
      <c r="F9" s="82"/>
      <c r="G9" s="82"/>
      <c r="H9" s="81"/>
      <c r="I9" s="64" t="s">
        <v>154</v>
      </c>
      <c r="J9" s="23" t="s">
        <v>149</v>
      </c>
      <c r="K9" s="23" t="s">
        <v>130</v>
      </c>
      <c r="L9" s="24" t="s">
        <v>0</v>
      </c>
      <c r="M9" s="61">
        <v>0.16600000000000001</v>
      </c>
      <c r="N9" s="24" t="s">
        <v>86</v>
      </c>
      <c r="O9" s="21" t="s">
        <v>13</v>
      </c>
      <c r="P9" s="51">
        <v>43497</v>
      </c>
      <c r="Q9" s="51">
        <v>43555</v>
      </c>
      <c r="R9" s="55">
        <v>35000000</v>
      </c>
      <c r="S9" s="14"/>
      <c r="T9" s="7"/>
      <c r="U9" s="7"/>
      <c r="V9" s="7"/>
      <c r="W9" s="2"/>
    </row>
    <row r="10" spans="1:23" ht="126.75" customHeight="1" x14ac:dyDescent="0.2">
      <c r="A10" s="4"/>
      <c r="B10" s="4"/>
      <c r="C10" s="13"/>
      <c r="D10" s="82"/>
      <c r="E10" s="82"/>
      <c r="F10" s="82"/>
      <c r="G10" s="82"/>
      <c r="H10" s="81"/>
      <c r="I10" s="64" t="s">
        <v>155</v>
      </c>
      <c r="J10" s="23" t="s">
        <v>152</v>
      </c>
      <c r="K10" s="23" t="s">
        <v>166</v>
      </c>
      <c r="L10" s="24" t="s">
        <v>0</v>
      </c>
      <c r="M10" s="61">
        <v>0.16600000000000001</v>
      </c>
      <c r="N10" s="24" t="s">
        <v>86</v>
      </c>
      <c r="O10" s="21" t="s">
        <v>13</v>
      </c>
      <c r="P10" s="51">
        <v>43647</v>
      </c>
      <c r="Q10" s="51">
        <v>43738</v>
      </c>
      <c r="R10" s="55">
        <v>20000000</v>
      </c>
      <c r="S10" s="14"/>
      <c r="T10" s="7"/>
      <c r="U10" s="7"/>
      <c r="V10" s="7"/>
      <c r="W10" s="2"/>
    </row>
    <row r="11" spans="1:23" ht="49.5" customHeight="1" x14ac:dyDescent="0.2">
      <c r="A11" s="4"/>
      <c r="B11" s="4"/>
      <c r="C11" s="13"/>
      <c r="D11" s="83"/>
      <c r="E11" s="83"/>
      <c r="F11" s="83"/>
      <c r="G11" s="83"/>
      <c r="H11" s="76"/>
      <c r="I11" s="45" t="s">
        <v>156</v>
      </c>
      <c r="J11" s="23" t="s">
        <v>153</v>
      </c>
      <c r="K11" s="19" t="s">
        <v>131</v>
      </c>
      <c r="L11" s="24" t="s">
        <v>0</v>
      </c>
      <c r="M11" s="61">
        <v>0.16600000000000001</v>
      </c>
      <c r="N11" s="24" t="s">
        <v>86</v>
      </c>
      <c r="O11" s="21" t="s">
        <v>38</v>
      </c>
      <c r="P11" s="51">
        <v>43467</v>
      </c>
      <c r="Q11" s="51">
        <v>43585</v>
      </c>
      <c r="R11" s="55">
        <v>2000000</v>
      </c>
      <c r="S11" s="14"/>
      <c r="T11" s="7"/>
      <c r="U11" s="7"/>
      <c r="V11" s="7"/>
      <c r="W11" s="2"/>
    </row>
    <row r="12" spans="1:23" ht="38.25" x14ac:dyDescent="0.2">
      <c r="A12" s="4"/>
      <c r="B12" s="4"/>
      <c r="C12" s="13"/>
      <c r="D12" s="49">
        <v>200</v>
      </c>
      <c r="E12" s="22" t="s">
        <v>64</v>
      </c>
      <c r="F12" s="22" t="s">
        <v>96</v>
      </c>
      <c r="G12" s="21" t="s">
        <v>98</v>
      </c>
      <c r="H12" s="23" t="s">
        <v>100</v>
      </c>
      <c r="I12" s="23" t="s">
        <v>138</v>
      </c>
      <c r="J12" s="23" t="s">
        <v>99</v>
      </c>
      <c r="K12" s="21" t="s">
        <v>97</v>
      </c>
      <c r="L12" s="24" t="s">
        <v>0</v>
      </c>
      <c r="M12" s="26">
        <v>1</v>
      </c>
      <c r="N12" s="24" t="s">
        <v>56</v>
      </c>
      <c r="O12" s="21" t="s">
        <v>20</v>
      </c>
      <c r="P12" s="51">
        <v>43497</v>
      </c>
      <c r="Q12" s="51">
        <v>43829</v>
      </c>
      <c r="R12" s="55">
        <v>3000000</v>
      </c>
      <c r="S12" s="14"/>
      <c r="T12" s="7"/>
      <c r="U12" s="7"/>
      <c r="V12" s="7"/>
      <c r="W12" s="2"/>
    </row>
    <row r="13" spans="1:23" ht="84" customHeight="1" x14ac:dyDescent="0.2">
      <c r="A13" s="4"/>
      <c r="B13" s="4"/>
      <c r="C13" s="13"/>
      <c r="D13" s="49">
        <v>300</v>
      </c>
      <c r="E13" s="21" t="s">
        <v>64</v>
      </c>
      <c r="F13" s="22" t="s">
        <v>96</v>
      </c>
      <c r="G13" s="21" t="s">
        <v>124</v>
      </c>
      <c r="H13" s="23" t="s">
        <v>125</v>
      </c>
      <c r="I13" s="23" t="s">
        <v>139</v>
      </c>
      <c r="J13" s="23" t="s">
        <v>122</v>
      </c>
      <c r="K13" s="23" t="s">
        <v>123</v>
      </c>
      <c r="L13" s="24" t="s">
        <v>0</v>
      </c>
      <c r="M13" s="26">
        <v>1</v>
      </c>
      <c r="N13" s="24" t="s">
        <v>56</v>
      </c>
      <c r="O13" s="22" t="s">
        <v>38</v>
      </c>
      <c r="P13" s="25">
        <v>43467</v>
      </c>
      <c r="Q13" s="25">
        <v>43830</v>
      </c>
      <c r="R13" s="28">
        <v>60495200</v>
      </c>
      <c r="S13" s="14"/>
      <c r="T13" s="7"/>
      <c r="U13" s="7"/>
      <c r="V13" s="7"/>
    </row>
    <row r="14" spans="1:23" ht="123" customHeight="1" x14ac:dyDescent="0.2">
      <c r="A14" s="4"/>
      <c r="B14" s="4"/>
      <c r="C14" s="13"/>
      <c r="D14" s="49">
        <v>400</v>
      </c>
      <c r="E14" s="54" t="s">
        <v>77</v>
      </c>
      <c r="F14" s="54" t="s">
        <v>96</v>
      </c>
      <c r="G14" s="21" t="s">
        <v>188</v>
      </c>
      <c r="H14" s="58" t="s">
        <v>78</v>
      </c>
      <c r="I14" s="63" t="s">
        <v>140</v>
      </c>
      <c r="J14" s="57" t="s">
        <v>80</v>
      </c>
      <c r="K14" s="19" t="s">
        <v>189</v>
      </c>
      <c r="L14" s="24" t="s">
        <v>0</v>
      </c>
      <c r="M14" s="50">
        <v>100</v>
      </c>
      <c r="N14" s="23" t="s">
        <v>55</v>
      </c>
      <c r="O14" s="21" t="s">
        <v>38</v>
      </c>
      <c r="P14" s="51">
        <v>43494</v>
      </c>
      <c r="Q14" s="51">
        <v>43798</v>
      </c>
      <c r="R14" s="55">
        <v>1500000</v>
      </c>
      <c r="S14" s="14"/>
      <c r="T14" s="7"/>
      <c r="U14" s="7"/>
      <c r="V14" s="7"/>
    </row>
    <row r="15" spans="1:23" ht="144.75" customHeight="1" x14ac:dyDescent="0.2">
      <c r="A15" s="4"/>
      <c r="B15" s="4"/>
      <c r="C15" s="13"/>
      <c r="D15" s="49">
        <v>500</v>
      </c>
      <c r="E15" s="54" t="s">
        <v>77</v>
      </c>
      <c r="F15" s="54" t="s">
        <v>96</v>
      </c>
      <c r="G15" s="21" t="s">
        <v>190</v>
      </c>
      <c r="H15" s="59" t="s">
        <v>79</v>
      </c>
      <c r="I15" s="23" t="s">
        <v>141</v>
      </c>
      <c r="J15" s="57" t="s">
        <v>87</v>
      </c>
      <c r="K15" s="23" t="s">
        <v>132</v>
      </c>
      <c r="L15" s="24" t="s">
        <v>0</v>
      </c>
      <c r="M15" s="50">
        <v>100</v>
      </c>
      <c r="N15" s="23" t="s">
        <v>55</v>
      </c>
      <c r="O15" s="21" t="s">
        <v>38</v>
      </c>
      <c r="P15" s="51">
        <v>43525</v>
      </c>
      <c r="Q15" s="51">
        <v>43798</v>
      </c>
      <c r="R15" s="55">
        <v>1500000</v>
      </c>
      <c r="S15" s="14"/>
      <c r="T15" s="7"/>
      <c r="U15" s="7"/>
      <c r="V15" s="7"/>
    </row>
    <row r="16" spans="1:23" ht="117" customHeight="1" x14ac:dyDescent="0.2">
      <c r="A16" s="4"/>
      <c r="B16" s="4"/>
      <c r="C16" s="13"/>
      <c r="D16" s="77">
        <v>600</v>
      </c>
      <c r="E16" s="77" t="s">
        <v>77</v>
      </c>
      <c r="F16" s="77" t="s">
        <v>96</v>
      </c>
      <c r="G16" s="75" t="s">
        <v>81</v>
      </c>
      <c r="H16" s="75" t="s">
        <v>82</v>
      </c>
      <c r="I16" s="63" t="s">
        <v>142</v>
      </c>
      <c r="J16" s="23" t="s">
        <v>83</v>
      </c>
      <c r="K16" s="19" t="s">
        <v>189</v>
      </c>
      <c r="L16" s="24" t="s">
        <v>0</v>
      </c>
      <c r="M16" s="50">
        <v>50</v>
      </c>
      <c r="N16" s="23" t="s">
        <v>55</v>
      </c>
      <c r="O16" s="21" t="s">
        <v>13</v>
      </c>
      <c r="P16" s="51">
        <v>43497</v>
      </c>
      <c r="Q16" s="51">
        <v>43798</v>
      </c>
      <c r="R16" s="55">
        <v>8000000</v>
      </c>
      <c r="S16" s="14"/>
      <c r="T16" s="7"/>
      <c r="U16" s="7"/>
      <c r="V16" s="7"/>
    </row>
    <row r="17" spans="1:23" ht="152.25" customHeight="1" x14ac:dyDescent="0.2">
      <c r="A17" s="4"/>
      <c r="B17" s="4"/>
      <c r="C17" s="13"/>
      <c r="D17" s="83"/>
      <c r="E17" s="83"/>
      <c r="F17" s="83"/>
      <c r="G17" s="76"/>
      <c r="H17" s="76"/>
      <c r="I17" s="45" t="s">
        <v>143</v>
      </c>
      <c r="J17" s="23" t="s">
        <v>84</v>
      </c>
      <c r="K17" s="23" t="s">
        <v>133</v>
      </c>
      <c r="L17" s="24" t="s">
        <v>0</v>
      </c>
      <c r="M17" s="50">
        <v>50</v>
      </c>
      <c r="N17" s="19" t="s">
        <v>55</v>
      </c>
      <c r="O17" s="21" t="s">
        <v>13</v>
      </c>
      <c r="P17" s="51">
        <v>43497</v>
      </c>
      <c r="Q17" s="51">
        <v>43799</v>
      </c>
      <c r="R17" s="55">
        <v>22000000</v>
      </c>
      <c r="S17" s="14"/>
      <c r="T17" s="7"/>
      <c r="U17" s="7"/>
      <c r="V17" s="7"/>
      <c r="W17" s="2"/>
    </row>
    <row r="18" spans="1:23" ht="97.5" customHeight="1" x14ac:dyDescent="0.2">
      <c r="A18" s="4"/>
      <c r="B18" s="4"/>
      <c r="C18" s="13"/>
      <c r="D18" s="77">
        <v>700</v>
      </c>
      <c r="E18" s="77" t="s">
        <v>88</v>
      </c>
      <c r="F18" s="77" t="s">
        <v>95</v>
      </c>
      <c r="G18" s="75" t="s">
        <v>191</v>
      </c>
      <c r="H18" s="75" t="s">
        <v>91</v>
      </c>
      <c r="I18" s="63" t="s">
        <v>144</v>
      </c>
      <c r="J18" s="23" t="s">
        <v>90</v>
      </c>
      <c r="K18" s="23" t="s">
        <v>134</v>
      </c>
      <c r="L18" s="24" t="s">
        <v>0</v>
      </c>
      <c r="M18" s="26">
        <v>0.5</v>
      </c>
      <c r="N18" s="23" t="s">
        <v>193</v>
      </c>
      <c r="O18" s="21" t="s">
        <v>38</v>
      </c>
      <c r="P18" s="51">
        <v>43490</v>
      </c>
      <c r="Q18" s="51">
        <v>43585</v>
      </c>
      <c r="R18" s="55">
        <v>2500000</v>
      </c>
      <c r="S18" s="14"/>
      <c r="T18" s="7"/>
      <c r="U18" s="7"/>
      <c r="V18" s="7"/>
      <c r="W18" s="2"/>
    </row>
    <row r="19" spans="1:23" ht="90.75" customHeight="1" x14ac:dyDescent="0.2">
      <c r="A19" s="4"/>
      <c r="B19" s="4"/>
      <c r="C19" s="13"/>
      <c r="D19" s="83"/>
      <c r="E19" s="83"/>
      <c r="F19" s="83"/>
      <c r="G19" s="76"/>
      <c r="H19" s="76"/>
      <c r="I19" s="45" t="s">
        <v>145</v>
      </c>
      <c r="J19" s="23" t="s">
        <v>192</v>
      </c>
      <c r="K19" s="23" t="s">
        <v>134</v>
      </c>
      <c r="L19" s="24" t="s">
        <v>0</v>
      </c>
      <c r="M19" s="26">
        <v>0.5</v>
      </c>
      <c r="N19" s="23" t="s">
        <v>193</v>
      </c>
      <c r="O19" s="21" t="s">
        <v>89</v>
      </c>
      <c r="P19" s="51">
        <v>43678</v>
      </c>
      <c r="Q19" s="51">
        <v>43798</v>
      </c>
      <c r="R19" s="55">
        <v>3000000</v>
      </c>
      <c r="S19" s="14"/>
      <c r="T19" s="7"/>
      <c r="U19" s="7"/>
      <c r="V19" s="7"/>
      <c r="W19" s="2"/>
    </row>
    <row r="20" spans="1:23" ht="38.25" x14ac:dyDescent="0.2">
      <c r="A20" s="4"/>
      <c r="B20" s="4"/>
      <c r="C20" s="13"/>
      <c r="D20" s="49">
        <v>800</v>
      </c>
      <c r="E20" s="22" t="s">
        <v>88</v>
      </c>
      <c r="F20" s="22" t="s">
        <v>95</v>
      </c>
      <c r="G20" s="21" t="s">
        <v>92</v>
      </c>
      <c r="H20" s="12" t="s">
        <v>93</v>
      </c>
      <c r="I20" s="23" t="s">
        <v>146</v>
      </c>
      <c r="J20" s="56" t="s">
        <v>94</v>
      </c>
      <c r="K20" s="19" t="s">
        <v>131</v>
      </c>
      <c r="L20" s="24" t="s">
        <v>0</v>
      </c>
      <c r="M20" s="26">
        <v>0.7</v>
      </c>
      <c r="N20" s="24" t="s">
        <v>194</v>
      </c>
      <c r="O20" s="21" t="s">
        <v>89</v>
      </c>
      <c r="P20" s="25">
        <v>43467</v>
      </c>
      <c r="Q20" s="25">
        <v>43830</v>
      </c>
      <c r="R20" s="28">
        <v>20123306</v>
      </c>
      <c r="S20" s="14"/>
      <c r="T20" s="7"/>
      <c r="U20" s="7"/>
      <c r="V20" s="7"/>
      <c r="W20" s="2"/>
    </row>
    <row r="21" spans="1:23" ht="76.5" x14ac:dyDescent="0.2">
      <c r="A21" s="4"/>
      <c r="B21" s="4"/>
      <c r="C21" s="13"/>
      <c r="D21" s="49">
        <v>900</v>
      </c>
      <c r="E21" s="22" t="s">
        <v>101</v>
      </c>
      <c r="F21" s="22" t="s">
        <v>102</v>
      </c>
      <c r="G21" s="21" t="s">
        <v>104</v>
      </c>
      <c r="H21" s="23" t="s">
        <v>103</v>
      </c>
      <c r="I21" s="23" t="s">
        <v>147</v>
      </c>
      <c r="J21" s="56" t="s">
        <v>105</v>
      </c>
      <c r="K21" s="21" t="s">
        <v>157</v>
      </c>
      <c r="L21" s="24" t="s">
        <v>0</v>
      </c>
      <c r="M21" s="26">
        <v>1</v>
      </c>
      <c r="N21" s="24" t="s">
        <v>56</v>
      </c>
      <c r="O21" s="21" t="s">
        <v>38</v>
      </c>
      <c r="P21" s="25">
        <v>43467</v>
      </c>
      <c r="Q21" s="25">
        <v>43830</v>
      </c>
      <c r="R21" s="53">
        <v>7000000</v>
      </c>
      <c r="S21" s="14"/>
      <c r="T21" s="7"/>
      <c r="U21" s="7"/>
      <c r="V21" s="7"/>
      <c r="W21" s="2"/>
    </row>
    <row r="22" spans="1:23" ht="51" x14ac:dyDescent="0.2">
      <c r="A22" s="4"/>
      <c r="B22" s="4"/>
      <c r="C22" s="13"/>
      <c r="D22" s="49">
        <v>1000</v>
      </c>
      <c r="E22" s="22" t="s">
        <v>101</v>
      </c>
      <c r="F22" s="22" t="s">
        <v>102</v>
      </c>
      <c r="G22" s="21" t="s">
        <v>195</v>
      </c>
      <c r="H22" s="23" t="s">
        <v>109</v>
      </c>
      <c r="I22" s="23" t="s">
        <v>167</v>
      </c>
      <c r="J22" s="23" t="s">
        <v>196</v>
      </c>
      <c r="K22" s="23" t="s">
        <v>106</v>
      </c>
      <c r="L22" s="24" t="s">
        <v>0</v>
      </c>
      <c r="M22" s="26">
        <v>1</v>
      </c>
      <c r="N22" s="24" t="s">
        <v>56</v>
      </c>
      <c r="O22" s="21" t="s">
        <v>89</v>
      </c>
      <c r="P22" s="25">
        <v>43739</v>
      </c>
      <c r="Q22" s="25">
        <v>43798</v>
      </c>
      <c r="R22" s="53">
        <v>4000000</v>
      </c>
      <c r="S22" s="14"/>
      <c r="T22" s="7"/>
      <c r="U22" s="7"/>
      <c r="V22" s="7"/>
      <c r="W22" s="2"/>
    </row>
    <row r="23" spans="1:23" ht="51" x14ac:dyDescent="0.2">
      <c r="A23" s="4"/>
      <c r="B23" s="4"/>
      <c r="C23" s="13"/>
      <c r="D23" s="22">
        <v>1100</v>
      </c>
      <c r="E23" s="21" t="s">
        <v>101</v>
      </c>
      <c r="F23" s="22" t="s">
        <v>102</v>
      </c>
      <c r="G23" s="21" t="s">
        <v>197</v>
      </c>
      <c r="H23" s="23" t="s">
        <v>126</v>
      </c>
      <c r="I23" s="23" t="s">
        <v>168</v>
      </c>
      <c r="J23" s="21" t="s">
        <v>197</v>
      </c>
      <c r="K23" s="23" t="s">
        <v>164</v>
      </c>
      <c r="L23" s="24" t="s">
        <v>0</v>
      </c>
      <c r="M23" s="26">
        <v>1</v>
      </c>
      <c r="N23" s="24" t="s">
        <v>56</v>
      </c>
      <c r="O23" s="21" t="s">
        <v>20</v>
      </c>
      <c r="P23" s="25">
        <v>43467</v>
      </c>
      <c r="Q23" s="25">
        <v>43830</v>
      </c>
      <c r="R23" s="28">
        <v>2000000</v>
      </c>
      <c r="S23" s="14"/>
      <c r="T23" s="7"/>
      <c r="U23" s="7"/>
      <c r="V23" s="7"/>
    </row>
    <row r="24" spans="1:23" ht="51" x14ac:dyDescent="0.2">
      <c r="A24" s="4"/>
      <c r="B24" s="4"/>
      <c r="C24" s="13"/>
      <c r="D24" s="49">
        <v>1200</v>
      </c>
      <c r="E24" s="21" t="s">
        <v>101</v>
      </c>
      <c r="F24" s="22" t="s">
        <v>102</v>
      </c>
      <c r="G24" s="21" t="s">
        <v>162</v>
      </c>
      <c r="H24" s="23" t="s">
        <v>158</v>
      </c>
      <c r="I24" s="23" t="s">
        <v>169</v>
      </c>
      <c r="J24" s="23" t="s">
        <v>159</v>
      </c>
      <c r="K24" s="23" t="s">
        <v>160</v>
      </c>
      <c r="L24" s="24" t="s">
        <v>0</v>
      </c>
      <c r="M24" s="26">
        <v>1</v>
      </c>
      <c r="N24" s="24" t="s">
        <v>56</v>
      </c>
      <c r="O24" s="21" t="s">
        <v>161</v>
      </c>
      <c r="P24" s="25">
        <v>43467</v>
      </c>
      <c r="Q24" s="25">
        <v>43511</v>
      </c>
      <c r="R24" s="28">
        <v>1500000</v>
      </c>
      <c r="S24" s="14"/>
      <c r="T24" s="7"/>
      <c r="U24" s="7"/>
      <c r="V24" s="7"/>
    </row>
    <row r="25" spans="1:23" ht="51" x14ac:dyDescent="0.2">
      <c r="A25" s="4"/>
      <c r="B25" s="4"/>
      <c r="C25" s="13"/>
      <c r="D25" s="49">
        <v>1300</v>
      </c>
      <c r="E25" s="27" t="s">
        <v>107</v>
      </c>
      <c r="F25" s="27" t="s">
        <v>108</v>
      </c>
      <c r="G25" s="20" t="s">
        <v>110</v>
      </c>
      <c r="H25" s="19" t="s">
        <v>111</v>
      </c>
      <c r="I25" s="19" t="s">
        <v>170</v>
      </c>
      <c r="J25" s="23" t="s">
        <v>16</v>
      </c>
      <c r="K25" s="21" t="s">
        <v>163</v>
      </c>
      <c r="L25" s="24" t="s">
        <v>0</v>
      </c>
      <c r="M25" s="26">
        <v>0.8</v>
      </c>
      <c r="N25" s="24" t="s">
        <v>56</v>
      </c>
      <c r="O25" s="21" t="s">
        <v>38</v>
      </c>
      <c r="P25" s="25">
        <v>43467</v>
      </c>
      <c r="Q25" s="25">
        <v>43830</v>
      </c>
      <c r="R25" s="28">
        <v>244842744</v>
      </c>
      <c r="S25" s="14"/>
      <c r="T25" s="7"/>
      <c r="U25" s="7"/>
      <c r="V25" s="7"/>
    </row>
    <row r="26" spans="1:23" ht="76.5" x14ac:dyDescent="0.2">
      <c r="A26" s="4"/>
      <c r="B26" s="4"/>
      <c r="C26" s="13"/>
      <c r="D26" s="49">
        <v>1400</v>
      </c>
      <c r="E26" s="22" t="s">
        <v>107</v>
      </c>
      <c r="F26" s="22" t="s">
        <v>112</v>
      </c>
      <c r="G26" s="21" t="s">
        <v>18</v>
      </c>
      <c r="H26" s="23" t="s">
        <v>114</v>
      </c>
      <c r="I26" s="23" t="s">
        <v>171</v>
      </c>
      <c r="J26" s="21" t="s">
        <v>113</v>
      </c>
      <c r="K26" s="21" t="s">
        <v>115</v>
      </c>
      <c r="L26" s="24" t="s">
        <v>0</v>
      </c>
      <c r="M26" s="26">
        <v>0.8</v>
      </c>
      <c r="N26" s="24" t="s">
        <v>56</v>
      </c>
      <c r="O26" s="21" t="s">
        <v>38</v>
      </c>
      <c r="P26" s="25">
        <v>43497</v>
      </c>
      <c r="Q26" s="25">
        <v>43812</v>
      </c>
      <c r="R26" s="28">
        <v>43000000</v>
      </c>
      <c r="S26" s="14"/>
      <c r="T26" s="7"/>
      <c r="U26" s="7"/>
      <c r="V26" s="7"/>
    </row>
    <row r="27" spans="1:23" ht="63.75" x14ac:dyDescent="0.2">
      <c r="A27" s="4"/>
      <c r="B27" s="4"/>
      <c r="C27" s="13"/>
      <c r="D27" s="49">
        <v>1500</v>
      </c>
      <c r="E27" s="22" t="s">
        <v>107</v>
      </c>
      <c r="F27" s="22" t="s">
        <v>108</v>
      </c>
      <c r="G27" s="21" t="s">
        <v>116</v>
      </c>
      <c r="H27" s="23" t="s">
        <v>117</v>
      </c>
      <c r="I27" s="23" t="s">
        <v>172</v>
      </c>
      <c r="J27" s="19" t="s">
        <v>116</v>
      </c>
      <c r="K27" s="62" t="s">
        <v>118</v>
      </c>
      <c r="L27" s="24" t="s">
        <v>0</v>
      </c>
      <c r="M27" s="26">
        <v>1</v>
      </c>
      <c r="N27" s="24" t="s">
        <v>56</v>
      </c>
      <c r="O27" s="21" t="s">
        <v>38</v>
      </c>
      <c r="P27" s="51">
        <v>43647</v>
      </c>
      <c r="Q27" s="51">
        <v>43829</v>
      </c>
      <c r="R27" s="55">
        <v>500000</v>
      </c>
      <c r="S27" s="14"/>
      <c r="T27" s="7"/>
      <c r="U27" s="7"/>
      <c r="V27" s="7"/>
    </row>
    <row r="28" spans="1:23" ht="51" x14ac:dyDescent="0.2">
      <c r="A28" s="4">
        <v>104</v>
      </c>
      <c r="B28" s="4">
        <v>51109505</v>
      </c>
      <c r="C28" s="13"/>
      <c r="D28" s="41">
        <v>1600</v>
      </c>
      <c r="E28" s="42" t="s">
        <v>30</v>
      </c>
      <c r="F28" s="43" t="s">
        <v>121</v>
      </c>
      <c r="G28" s="42" t="s">
        <v>33</v>
      </c>
      <c r="H28" s="44" t="s">
        <v>32</v>
      </c>
      <c r="I28" s="46" t="s">
        <v>173</v>
      </c>
      <c r="J28" s="45" t="s">
        <v>31</v>
      </c>
      <c r="K28" s="45" t="s">
        <v>198</v>
      </c>
      <c r="L28" s="45" t="s">
        <v>0</v>
      </c>
      <c r="M28" s="46">
        <v>100</v>
      </c>
      <c r="N28" s="45" t="s">
        <v>63</v>
      </c>
      <c r="O28" s="43" t="s">
        <v>38</v>
      </c>
      <c r="P28" s="47">
        <v>43710</v>
      </c>
      <c r="Q28" s="47">
        <v>43769</v>
      </c>
      <c r="R28" s="48">
        <v>3500000</v>
      </c>
      <c r="S28" s="14"/>
      <c r="T28" s="7"/>
      <c r="U28" s="7"/>
      <c r="V28" s="7"/>
    </row>
    <row r="29" spans="1:23" ht="66.75" customHeight="1" x14ac:dyDescent="0.2">
      <c r="A29" s="4">
        <v>104</v>
      </c>
      <c r="B29" s="4">
        <v>51066301</v>
      </c>
      <c r="C29" s="13"/>
      <c r="D29" s="77">
        <v>1700</v>
      </c>
      <c r="E29" s="75" t="s">
        <v>43</v>
      </c>
      <c r="F29" s="75" t="s">
        <v>121</v>
      </c>
      <c r="G29" s="75" t="s">
        <v>48</v>
      </c>
      <c r="H29" s="85" t="s">
        <v>44</v>
      </c>
      <c r="I29" s="65" t="s">
        <v>174</v>
      </c>
      <c r="J29" s="19" t="s">
        <v>35</v>
      </c>
      <c r="K29" s="19" t="s">
        <v>127</v>
      </c>
      <c r="L29" s="23" t="s">
        <v>0</v>
      </c>
      <c r="M29" s="50">
        <v>50</v>
      </c>
      <c r="N29" s="23" t="s">
        <v>55</v>
      </c>
      <c r="O29" s="21" t="s">
        <v>38</v>
      </c>
      <c r="P29" s="51">
        <v>43500</v>
      </c>
      <c r="Q29" s="51">
        <v>43644</v>
      </c>
      <c r="R29" s="52">
        <v>5000000</v>
      </c>
      <c r="S29" s="14"/>
      <c r="T29" s="7"/>
      <c r="U29" s="7"/>
      <c r="V29" s="7"/>
    </row>
    <row r="30" spans="1:23" ht="72" customHeight="1" x14ac:dyDescent="0.2">
      <c r="A30" s="4">
        <v>160</v>
      </c>
      <c r="B30" s="4"/>
      <c r="C30" s="13"/>
      <c r="D30" s="83"/>
      <c r="E30" s="76"/>
      <c r="F30" s="76"/>
      <c r="G30" s="76"/>
      <c r="H30" s="84"/>
      <c r="I30" s="20" t="s">
        <v>175</v>
      </c>
      <c r="J30" s="19" t="s">
        <v>36</v>
      </c>
      <c r="K30" s="19" t="s">
        <v>127</v>
      </c>
      <c r="L30" s="23" t="s">
        <v>0</v>
      </c>
      <c r="M30" s="50">
        <v>50</v>
      </c>
      <c r="N30" s="23" t="s">
        <v>55</v>
      </c>
      <c r="O30" s="21" t="s">
        <v>38</v>
      </c>
      <c r="P30" s="51">
        <v>43500</v>
      </c>
      <c r="Q30" s="51">
        <v>43644</v>
      </c>
      <c r="R30" s="53">
        <v>2800000</v>
      </c>
      <c r="S30" s="14"/>
      <c r="T30" s="7"/>
      <c r="U30" s="7"/>
      <c r="V30" s="7"/>
    </row>
    <row r="31" spans="1:23" ht="73.5" customHeight="1" x14ac:dyDescent="0.2">
      <c r="A31" s="4"/>
      <c r="B31" s="4"/>
      <c r="C31" s="13"/>
      <c r="D31" s="49">
        <v>1800</v>
      </c>
      <c r="E31" s="75" t="s">
        <v>67</v>
      </c>
      <c r="F31" s="54" t="s">
        <v>121</v>
      </c>
      <c r="G31" s="22" t="s">
        <v>39</v>
      </c>
      <c r="H31" s="23" t="s">
        <v>40</v>
      </c>
      <c r="I31" s="23" t="s">
        <v>176</v>
      </c>
      <c r="J31" s="23" t="s">
        <v>41</v>
      </c>
      <c r="K31" s="23" t="s">
        <v>199</v>
      </c>
      <c r="L31" s="23" t="s">
        <v>0</v>
      </c>
      <c r="M31" s="50">
        <v>100</v>
      </c>
      <c r="N31" s="23" t="s">
        <v>37</v>
      </c>
      <c r="O31" s="21" t="s">
        <v>38</v>
      </c>
      <c r="P31" s="51">
        <v>43570</v>
      </c>
      <c r="Q31" s="51">
        <v>43600</v>
      </c>
      <c r="R31" s="28">
        <v>1400000</v>
      </c>
      <c r="S31" s="14"/>
      <c r="T31" s="7"/>
      <c r="U31" s="7"/>
      <c r="V31" s="7"/>
    </row>
    <row r="32" spans="1:23" ht="66.75" customHeight="1" x14ac:dyDescent="0.2">
      <c r="A32" s="4"/>
      <c r="B32" s="4"/>
      <c r="C32" s="13"/>
      <c r="D32" s="77">
        <v>1900</v>
      </c>
      <c r="E32" s="81"/>
      <c r="F32" s="82" t="s">
        <v>121</v>
      </c>
      <c r="G32" s="75" t="s">
        <v>68</v>
      </c>
      <c r="H32" s="75" t="s">
        <v>45</v>
      </c>
      <c r="I32" s="63" t="s">
        <v>177</v>
      </c>
      <c r="J32" s="23" t="s">
        <v>49</v>
      </c>
      <c r="K32" s="23" t="s">
        <v>199</v>
      </c>
      <c r="L32" s="23" t="s">
        <v>0</v>
      </c>
      <c r="M32" s="50">
        <v>25</v>
      </c>
      <c r="N32" s="23" t="s">
        <v>69</v>
      </c>
      <c r="O32" s="21" t="s">
        <v>38</v>
      </c>
      <c r="P32" s="51">
        <v>43497</v>
      </c>
      <c r="Q32" s="51">
        <v>43644</v>
      </c>
      <c r="R32" s="55">
        <v>2300000</v>
      </c>
      <c r="S32" s="14"/>
      <c r="T32" s="7"/>
      <c r="U32" s="7"/>
      <c r="V32" s="7"/>
    </row>
    <row r="33" spans="1:22" ht="75" customHeight="1" x14ac:dyDescent="0.2">
      <c r="A33" s="4"/>
      <c r="B33" s="4"/>
      <c r="C33" s="13"/>
      <c r="D33" s="82"/>
      <c r="E33" s="81"/>
      <c r="F33" s="82"/>
      <c r="G33" s="81"/>
      <c r="H33" s="81"/>
      <c r="I33" s="64" t="s">
        <v>178</v>
      </c>
      <c r="J33" s="23" t="s">
        <v>70</v>
      </c>
      <c r="K33" s="23" t="s">
        <v>199</v>
      </c>
      <c r="L33" s="23" t="s">
        <v>0</v>
      </c>
      <c r="M33" s="50">
        <v>25</v>
      </c>
      <c r="N33" s="23" t="s">
        <v>71</v>
      </c>
      <c r="O33" s="21" t="s">
        <v>38</v>
      </c>
      <c r="P33" s="51">
        <v>43467</v>
      </c>
      <c r="Q33" s="25">
        <v>43524</v>
      </c>
      <c r="R33" s="55">
        <v>2500000</v>
      </c>
      <c r="S33" s="14"/>
      <c r="T33" s="7"/>
      <c r="U33" s="7"/>
      <c r="V33" s="7"/>
    </row>
    <row r="34" spans="1:22" ht="71.25" customHeight="1" x14ac:dyDescent="0.2">
      <c r="A34" s="4"/>
      <c r="B34" s="4"/>
      <c r="C34" s="13"/>
      <c r="D34" s="82"/>
      <c r="E34" s="81"/>
      <c r="F34" s="82"/>
      <c r="G34" s="81"/>
      <c r="H34" s="81"/>
      <c r="I34" s="64" t="s">
        <v>179</v>
      </c>
      <c r="J34" s="23" t="s">
        <v>72</v>
      </c>
      <c r="K34" s="23" t="s">
        <v>199</v>
      </c>
      <c r="L34" s="23" t="s">
        <v>0</v>
      </c>
      <c r="M34" s="50">
        <v>25</v>
      </c>
      <c r="N34" s="23" t="s">
        <v>69</v>
      </c>
      <c r="O34" s="21" t="s">
        <v>38</v>
      </c>
      <c r="P34" s="51">
        <v>43500</v>
      </c>
      <c r="Q34" s="51">
        <v>43797</v>
      </c>
      <c r="R34" s="55">
        <v>4100000</v>
      </c>
      <c r="S34" s="14"/>
      <c r="T34" s="7"/>
      <c r="U34" s="7"/>
      <c r="V34" s="7"/>
    </row>
    <row r="35" spans="1:22" ht="70.5" customHeight="1" x14ac:dyDescent="0.2">
      <c r="A35" s="4"/>
      <c r="B35" s="4"/>
      <c r="C35" s="13"/>
      <c r="D35" s="83"/>
      <c r="E35" s="81"/>
      <c r="F35" s="82"/>
      <c r="G35" s="76"/>
      <c r="H35" s="76"/>
      <c r="I35" s="63" t="s">
        <v>180</v>
      </c>
      <c r="J35" s="23" t="s">
        <v>73</v>
      </c>
      <c r="K35" s="23" t="s">
        <v>199</v>
      </c>
      <c r="L35" s="23" t="s">
        <v>0</v>
      </c>
      <c r="M35" s="50">
        <v>25</v>
      </c>
      <c r="N35" s="23" t="s">
        <v>69</v>
      </c>
      <c r="O35" s="21" t="s">
        <v>38</v>
      </c>
      <c r="P35" s="51">
        <v>43525</v>
      </c>
      <c r="Q35" s="51">
        <v>43769</v>
      </c>
      <c r="R35" s="55">
        <v>4500000</v>
      </c>
      <c r="S35" s="14"/>
      <c r="T35" s="7"/>
      <c r="U35" s="7"/>
      <c r="V35" s="7"/>
    </row>
    <row r="36" spans="1:22" ht="69" customHeight="1" x14ac:dyDescent="0.2">
      <c r="A36" s="4"/>
      <c r="B36" s="4"/>
      <c r="C36" s="13"/>
      <c r="D36" s="49">
        <v>2000</v>
      </c>
      <c r="E36" s="76"/>
      <c r="F36" s="83"/>
      <c r="G36" s="20" t="s">
        <v>74</v>
      </c>
      <c r="H36" s="23" t="s">
        <v>75</v>
      </c>
      <c r="I36" s="23" t="s">
        <v>181</v>
      </c>
      <c r="J36" s="23" t="s">
        <v>76</v>
      </c>
      <c r="K36" s="23" t="s">
        <v>199</v>
      </c>
      <c r="L36" s="23" t="s">
        <v>0</v>
      </c>
      <c r="M36" s="50">
        <v>100</v>
      </c>
      <c r="N36" s="23" t="s">
        <v>42</v>
      </c>
      <c r="O36" s="21" t="s">
        <v>38</v>
      </c>
      <c r="P36" s="51">
        <v>43497</v>
      </c>
      <c r="Q36" s="51">
        <v>43646</v>
      </c>
      <c r="R36" s="55">
        <f>2000000+2000000</f>
        <v>4000000</v>
      </c>
      <c r="S36" s="14"/>
      <c r="T36" s="7"/>
      <c r="U36" s="7"/>
      <c r="V36" s="7"/>
    </row>
    <row r="37" spans="1:22" ht="38.25" x14ac:dyDescent="0.2">
      <c r="A37" s="4">
        <v>162</v>
      </c>
      <c r="B37" s="4">
        <v>5125100520</v>
      </c>
      <c r="C37" s="13"/>
      <c r="D37" s="77">
        <v>2100</v>
      </c>
      <c r="E37" s="80" t="s">
        <v>50</v>
      </c>
      <c r="F37" s="77" t="s">
        <v>121</v>
      </c>
      <c r="G37" s="75" t="s">
        <v>58</v>
      </c>
      <c r="H37" s="85" t="s">
        <v>51</v>
      </c>
      <c r="I37" s="20" t="s">
        <v>182</v>
      </c>
      <c r="J37" s="56" t="s">
        <v>52</v>
      </c>
      <c r="K37" s="19" t="s">
        <v>128</v>
      </c>
      <c r="L37" s="24" t="s">
        <v>0</v>
      </c>
      <c r="M37" s="50">
        <v>50</v>
      </c>
      <c r="N37" s="24" t="s">
        <v>56</v>
      </c>
      <c r="O37" s="21" t="s">
        <v>38</v>
      </c>
      <c r="P37" s="51">
        <v>43467</v>
      </c>
      <c r="Q37" s="51" t="s">
        <v>54</v>
      </c>
      <c r="R37" s="55">
        <f>19000000+9000000+1500000</f>
        <v>29500000</v>
      </c>
      <c r="S37" s="14"/>
      <c r="T37" s="7"/>
      <c r="U37" s="7"/>
      <c r="V37" s="7"/>
    </row>
    <row r="38" spans="1:22" ht="51" x14ac:dyDescent="0.2">
      <c r="A38" s="4">
        <v>162</v>
      </c>
      <c r="B38" s="4" t="s">
        <v>17</v>
      </c>
      <c r="C38" s="13"/>
      <c r="D38" s="82"/>
      <c r="E38" s="78"/>
      <c r="F38" s="78"/>
      <c r="G38" s="81"/>
      <c r="H38" s="86"/>
      <c r="I38" s="20" t="s">
        <v>183</v>
      </c>
      <c r="J38" s="56" t="s">
        <v>53</v>
      </c>
      <c r="K38" s="19" t="s">
        <v>128</v>
      </c>
      <c r="L38" s="24" t="s">
        <v>0</v>
      </c>
      <c r="M38" s="50">
        <v>25</v>
      </c>
      <c r="N38" s="23" t="s">
        <v>55</v>
      </c>
      <c r="O38" s="21" t="s">
        <v>38</v>
      </c>
      <c r="P38" s="51">
        <v>43500</v>
      </c>
      <c r="Q38" s="51">
        <v>43797</v>
      </c>
      <c r="R38" s="55">
        <f>4230000+5770000</f>
        <v>10000000</v>
      </c>
      <c r="S38" s="14"/>
      <c r="T38" s="7"/>
      <c r="U38" s="7"/>
      <c r="V38" s="7"/>
    </row>
    <row r="39" spans="1:22" ht="38.25" customHeight="1" x14ac:dyDescent="0.2">
      <c r="A39" s="4"/>
      <c r="B39" s="4"/>
      <c r="C39" s="13"/>
      <c r="D39" s="83"/>
      <c r="E39" s="79"/>
      <c r="F39" s="79"/>
      <c r="G39" s="76"/>
      <c r="H39" s="84"/>
      <c r="I39" s="20" t="s">
        <v>184</v>
      </c>
      <c r="J39" s="57" t="s">
        <v>57</v>
      </c>
      <c r="K39" s="19" t="s">
        <v>129</v>
      </c>
      <c r="L39" s="24" t="s">
        <v>0</v>
      </c>
      <c r="M39" s="50">
        <v>25</v>
      </c>
      <c r="N39" s="23" t="s">
        <v>56</v>
      </c>
      <c r="O39" s="21" t="s">
        <v>38</v>
      </c>
      <c r="P39" s="51">
        <v>43467</v>
      </c>
      <c r="Q39" s="51">
        <v>43830</v>
      </c>
      <c r="R39" s="55">
        <v>61062608</v>
      </c>
      <c r="S39" s="14"/>
      <c r="T39" s="7"/>
      <c r="U39" s="7"/>
      <c r="V39" s="7"/>
    </row>
    <row r="40" spans="1:22" ht="85.5" customHeight="1" x14ac:dyDescent="0.2">
      <c r="A40" s="4"/>
      <c r="B40" s="4"/>
      <c r="C40" s="13"/>
      <c r="D40" s="77">
        <v>2200</v>
      </c>
      <c r="E40" s="77" t="s">
        <v>59</v>
      </c>
      <c r="F40" s="77" t="s">
        <v>121</v>
      </c>
      <c r="G40" s="75" t="s">
        <v>60</v>
      </c>
      <c r="H40" s="75" t="s">
        <v>65</v>
      </c>
      <c r="I40" s="21" t="s">
        <v>185</v>
      </c>
      <c r="J40" s="57" t="s">
        <v>61</v>
      </c>
      <c r="K40" s="23" t="s">
        <v>200</v>
      </c>
      <c r="L40" s="24" t="s">
        <v>0</v>
      </c>
      <c r="M40" s="50">
        <v>50</v>
      </c>
      <c r="N40" s="23" t="s">
        <v>63</v>
      </c>
      <c r="O40" s="21" t="s">
        <v>38</v>
      </c>
      <c r="P40" s="51">
        <v>43678</v>
      </c>
      <c r="Q40" s="51">
        <v>43815</v>
      </c>
      <c r="R40" s="55">
        <v>8000000</v>
      </c>
      <c r="S40" s="14"/>
      <c r="T40" s="7"/>
      <c r="U40" s="7"/>
      <c r="V40" s="7"/>
    </row>
    <row r="41" spans="1:22" ht="78.75" customHeight="1" x14ac:dyDescent="0.2">
      <c r="A41" s="4"/>
      <c r="B41" s="4"/>
      <c r="C41" s="13"/>
      <c r="D41" s="83"/>
      <c r="E41" s="83"/>
      <c r="F41" s="83"/>
      <c r="G41" s="76"/>
      <c r="H41" s="84"/>
      <c r="I41" s="20" t="s">
        <v>186</v>
      </c>
      <c r="J41" s="57" t="s">
        <v>62</v>
      </c>
      <c r="K41" s="19" t="s">
        <v>127</v>
      </c>
      <c r="L41" s="24" t="s">
        <v>0</v>
      </c>
      <c r="M41" s="50">
        <v>50</v>
      </c>
      <c r="N41" s="23" t="s">
        <v>55</v>
      </c>
      <c r="O41" s="21" t="s">
        <v>89</v>
      </c>
      <c r="P41" s="51">
        <v>43525</v>
      </c>
      <c r="Q41" s="51">
        <v>43798</v>
      </c>
      <c r="R41" s="55">
        <v>4000000</v>
      </c>
      <c r="S41" s="14"/>
      <c r="T41" s="7"/>
      <c r="U41" s="7"/>
      <c r="V41" s="7"/>
    </row>
    <row r="42" spans="1:22" ht="41.25" customHeight="1" thickBot="1" x14ac:dyDescent="0.25">
      <c r="A42" s="4"/>
      <c r="B42" s="4"/>
      <c r="C42" s="13"/>
      <c r="D42" s="49">
        <v>2300</v>
      </c>
      <c r="E42" s="22" t="s">
        <v>165</v>
      </c>
      <c r="F42" s="22" t="s">
        <v>108</v>
      </c>
      <c r="G42" s="21" t="s">
        <v>201</v>
      </c>
      <c r="H42" s="23" t="s">
        <v>203</v>
      </c>
      <c r="I42" s="23" t="s">
        <v>187</v>
      </c>
      <c r="J42" s="21" t="s">
        <v>202</v>
      </c>
      <c r="K42" s="21" t="s">
        <v>119</v>
      </c>
      <c r="L42" s="24" t="s">
        <v>0</v>
      </c>
      <c r="M42" s="26">
        <v>0.9</v>
      </c>
      <c r="N42" s="23" t="s">
        <v>120</v>
      </c>
      <c r="O42" s="21" t="s">
        <v>13</v>
      </c>
      <c r="P42" s="51">
        <v>43498</v>
      </c>
      <c r="Q42" s="51">
        <v>43830</v>
      </c>
      <c r="R42" s="55">
        <v>1000000</v>
      </c>
      <c r="S42" s="14"/>
      <c r="T42" s="7"/>
      <c r="U42" s="7"/>
      <c r="V42" s="7"/>
    </row>
    <row r="43" spans="1:22" s="2" customFormat="1" ht="21.75" customHeight="1" thickBot="1" x14ac:dyDescent="0.25">
      <c r="A43" s="3"/>
      <c r="B43" s="3"/>
      <c r="C43" s="18" t="s">
        <v>15</v>
      </c>
      <c r="D43" s="39"/>
      <c r="E43" s="30"/>
      <c r="F43" s="30"/>
      <c r="G43" s="40"/>
      <c r="H43" s="31"/>
      <c r="I43" s="31"/>
      <c r="J43" s="31"/>
      <c r="K43" s="31"/>
      <c r="L43" s="31"/>
      <c r="M43" s="31"/>
      <c r="N43" s="35" t="s">
        <v>19</v>
      </c>
      <c r="O43" s="32"/>
      <c r="P43" s="33"/>
      <c r="Q43" s="33"/>
      <c r="R43" s="34">
        <f>SUM(R6:R42)</f>
        <v>646123858</v>
      </c>
      <c r="S43" s="17"/>
      <c r="T43" s="3"/>
      <c r="U43" s="3"/>
      <c r="V43" s="3"/>
    </row>
    <row r="45" spans="1:22" x14ac:dyDescent="0.2">
      <c r="Q45" s="29"/>
    </row>
  </sheetData>
  <mergeCells count="38">
    <mergeCell ref="H6:H11"/>
    <mergeCell ref="E29:E30"/>
    <mergeCell ref="D6:D11"/>
    <mergeCell ref="E6:E11"/>
    <mergeCell ref="F6:F11"/>
    <mergeCell ref="G6:G11"/>
    <mergeCell ref="H37:H39"/>
    <mergeCell ref="D29:D30"/>
    <mergeCell ref="D32:D35"/>
    <mergeCell ref="D37:D39"/>
    <mergeCell ref="E16:E17"/>
    <mergeCell ref="F16:F17"/>
    <mergeCell ref="G16:G17"/>
    <mergeCell ref="H16:H17"/>
    <mergeCell ref="H32:H35"/>
    <mergeCell ref="E18:E19"/>
    <mergeCell ref="F18:F19"/>
    <mergeCell ref="G18:G19"/>
    <mergeCell ref="H18:H19"/>
    <mergeCell ref="H29:H30"/>
    <mergeCell ref="G29:G30"/>
    <mergeCell ref="F29:F30"/>
    <mergeCell ref="D40:D41"/>
    <mergeCell ref="D2:R2"/>
    <mergeCell ref="D3:R3"/>
    <mergeCell ref="D4:R4"/>
    <mergeCell ref="D16:D17"/>
    <mergeCell ref="D18:D19"/>
    <mergeCell ref="E40:E41"/>
    <mergeCell ref="F40:F41"/>
    <mergeCell ref="G40:G41"/>
    <mergeCell ref="H40:H41"/>
    <mergeCell ref="E31:E36"/>
    <mergeCell ref="F32:F36"/>
    <mergeCell ref="G32:G35"/>
    <mergeCell ref="E37:E39"/>
    <mergeCell ref="F37:F39"/>
    <mergeCell ref="G37:G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PAT2019</vt:lpstr>
    </vt:vector>
  </TitlesOfParts>
  <Company>Flia. Vanegas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Ferney Vanegas</dc:creator>
  <cp:lastModifiedBy>Cámara de Comercio de Magangué</cp:lastModifiedBy>
  <cp:lastPrinted>2019-01-02T21:26:27Z</cp:lastPrinted>
  <dcterms:created xsi:type="dcterms:W3CDTF">2002-06-27T05:03:35Z</dcterms:created>
  <dcterms:modified xsi:type="dcterms:W3CDTF">2019-09-02T21:24:57Z</dcterms:modified>
</cp:coreProperties>
</file>